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4709"/>
  <workbookPr autoCompressPictures="0"/>
  <bookViews>
    <workbookView xWindow="0" yWindow="0" windowWidth="38400" windowHeight="19400"/>
  </bookViews>
  <sheets>
    <sheet name="Sheet1" sheetId="1" r:id="rId1"/>
    <sheet name="Sheet2" sheetId="2" r:id="rId2"/>
    <sheet name="Sheet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" l="1"/>
  <c r="C15" i="1"/>
  <c r="C23" i="1"/>
  <c r="C27" i="1"/>
  <c r="C83" i="1"/>
  <c r="C91" i="1"/>
  <c r="C99" i="1"/>
  <c r="D8" i="1"/>
  <c r="D15" i="1"/>
  <c r="D23" i="1"/>
  <c r="D27" i="1"/>
  <c r="D83" i="1"/>
  <c r="D91" i="1"/>
  <c r="D99" i="1"/>
  <c r="E8" i="1"/>
  <c r="E15" i="1"/>
  <c r="E23" i="1"/>
  <c r="E27" i="1"/>
  <c r="E83" i="1"/>
  <c r="E91" i="1"/>
  <c r="E99" i="1"/>
  <c r="F8" i="1"/>
  <c r="F15" i="1"/>
  <c r="F23" i="1"/>
  <c r="F27" i="1"/>
  <c r="F83" i="1"/>
  <c r="F91" i="1"/>
  <c r="F99" i="1"/>
  <c r="C38" i="1"/>
  <c r="C84" i="1"/>
  <c r="C92" i="1"/>
  <c r="C100" i="1"/>
  <c r="D38" i="1"/>
  <c r="D84" i="1"/>
  <c r="D92" i="1"/>
  <c r="D100" i="1"/>
  <c r="E38" i="1"/>
  <c r="E84" i="1"/>
  <c r="E92" i="1"/>
  <c r="E100" i="1"/>
  <c r="F38" i="1"/>
  <c r="F84" i="1"/>
  <c r="F92" i="1"/>
  <c r="F100" i="1"/>
  <c r="C53" i="1"/>
  <c r="C85" i="1"/>
  <c r="C58" i="1"/>
  <c r="C93" i="1"/>
  <c r="C101" i="1"/>
  <c r="D53" i="1"/>
  <c r="D85" i="1"/>
  <c r="D58" i="1"/>
  <c r="D93" i="1"/>
  <c r="D101" i="1"/>
  <c r="E53" i="1"/>
  <c r="E85" i="1"/>
  <c r="E58" i="1"/>
  <c r="E93" i="1"/>
  <c r="E101" i="1"/>
  <c r="F53" i="1"/>
  <c r="F85" i="1"/>
  <c r="F58" i="1"/>
  <c r="F93" i="1"/>
  <c r="F101" i="1"/>
  <c r="C64" i="1"/>
  <c r="C86" i="1"/>
  <c r="C94" i="1"/>
  <c r="C102" i="1"/>
  <c r="D86" i="1"/>
  <c r="D94" i="1"/>
  <c r="D102" i="1"/>
  <c r="E86" i="1"/>
  <c r="E94" i="1"/>
  <c r="E102" i="1"/>
  <c r="F86" i="1"/>
  <c r="F94" i="1"/>
  <c r="F102" i="1"/>
  <c r="C73" i="1"/>
  <c r="C87" i="1"/>
  <c r="C95" i="1"/>
  <c r="C103" i="1"/>
  <c r="D87" i="1"/>
  <c r="D95" i="1"/>
  <c r="D103" i="1"/>
  <c r="E87" i="1"/>
  <c r="E95" i="1"/>
  <c r="E103" i="1"/>
  <c r="F87" i="1"/>
  <c r="F95" i="1"/>
  <c r="F103" i="1"/>
  <c r="C104" i="1"/>
  <c r="D104" i="1"/>
  <c r="E104" i="1"/>
  <c r="F104" i="1"/>
  <c r="B8" i="1"/>
  <c r="B15" i="1"/>
  <c r="B23" i="1"/>
  <c r="B27" i="1"/>
  <c r="B83" i="1"/>
  <c r="B91" i="1"/>
  <c r="B99" i="1"/>
  <c r="B38" i="1"/>
  <c r="B84" i="1"/>
  <c r="B43" i="1"/>
  <c r="B92" i="1"/>
  <c r="B100" i="1"/>
  <c r="B53" i="1"/>
  <c r="B85" i="1"/>
  <c r="B58" i="1"/>
  <c r="B93" i="1"/>
  <c r="B101" i="1"/>
  <c r="B64" i="1"/>
  <c r="B86" i="1"/>
  <c r="B94" i="1"/>
  <c r="B102" i="1"/>
  <c r="B87" i="1"/>
  <c r="B95" i="1"/>
  <c r="B103" i="1"/>
  <c r="B104" i="1"/>
  <c r="C96" i="1"/>
  <c r="D96" i="1"/>
  <c r="E96" i="1"/>
  <c r="F96" i="1"/>
  <c r="B96" i="1"/>
  <c r="C88" i="1"/>
  <c r="D88" i="1"/>
  <c r="E88" i="1"/>
  <c r="F88" i="1"/>
  <c r="B88" i="1"/>
  <c r="C78" i="1"/>
  <c r="D78" i="1"/>
  <c r="E78" i="1"/>
  <c r="F78" i="1"/>
  <c r="B78" i="1"/>
  <c r="C76" i="1"/>
  <c r="B76" i="1"/>
  <c r="C67" i="1"/>
  <c r="B67" i="1"/>
  <c r="F59" i="1"/>
  <c r="E59" i="1"/>
  <c r="D59" i="1"/>
  <c r="C59" i="1"/>
  <c r="B59" i="1"/>
  <c r="C44" i="1"/>
  <c r="D44" i="1"/>
  <c r="E44" i="1"/>
  <c r="F44" i="1"/>
  <c r="B44" i="1"/>
  <c r="C30" i="1"/>
  <c r="D30" i="1"/>
  <c r="E30" i="1"/>
  <c r="F30" i="1"/>
  <c r="B30" i="1"/>
</calcChain>
</file>

<file path=xl/sharedStrings.xml><?xml version="1.0" encoding="utf-8"?>
<sst xmlns="http://schemas.openxmlformats.org/spreadsheetml/2006/main" count="89" uniqueCount="61">
  <si>
    <t>Core Administration</t>
  </si>
  <si>
    <t xml:space="preserve">  * Executive Director</t>
  </si>
  <si>
    <t xml:space="preserve">  * Financial Admin - Contract</t>
  </si>
  <si>
    <t xml:space="preserve">  * Newsletter - 4 per year at $3K per year</t>
  </si>
  <si>
    <t xml:space="preserve">  * Website - annual operation</t>
  </si>
  <si>
    <t xml:space="preserve"> Salaries, Benefits etc.</t>
  </si>
  <si>
    <t xml:space="preserve"> Accommodation </t>
  </si>
  <si>
    <t xml:space="preserve">  * Rent</t>
  </si>
  <si>
    <t xml:space="preserve">  * Cleaning</t>
  </si>
  <si>
    <t xml:space="preserve">  * Insurance</t>
  </si>
  <si>
    <t xml:space="preserve">  * Utilities</t>
  </si>
  <si>
    <t xml:space="preserve">      Total</t>
  </si>
  <si>
    <t>Year 1</t>
  </si>
  <si>
    <t>Year 2</t>
  </si>
  <si>
    <t>Year 3</t>
  </si>
  <si>
    <t>Year 4</t>
  </si>
  <si>
    <t>Year 5</t>
  </si>
  <si>
    <t xml:space="preserve"> Communications</t>
  </si>
  <si>
    <t xml:space="preserve">  * Phone</t>
  </si>
  <si>
    <t xml:space="preserve">  * Internet</t>
  </si>
  <si>
    <t xml:space="preserve"> Other Overheads</t>
  </si>
  <si>
    <t xml:space="preserve">  * Website development - year 1</t>
  </si>
  <si>
    <t>Total Core</t>
  </si>
  <si>
    <t>Safety Program</t>
  </si>
  <si>
    <t>Safety Coordinator Salary, Benefits etc.</t>
  </si>
  <si>
    <t xml:space="preserve">  * Admin Assistant - Half time</t>
  </si>
  <si>
    <t>Citizens on Patrol Supplies</t>
  </si>
  <si>
    <t>Lighting &amp; Alarm program supplies</t>
  </si>
  <si>
    <t>Future programming based on safety plan outcomes</t>
  </si>
  <si>
    <t xml:space="preserve">  Total</t>
  </si>
  <si>
    <t>Community &amp; Recreation Program</t>
  </si>
  <si>
    <t>Community Garden supplies</t>
  </si>
  <si>
    <t>Summer street celebration</t>
  </si>
  <si>
    <t>Winter sports leagues equipment</t>
  </si>
  <si>
    <t>Employment Development</t>
  </si>
  <si>
    <t>Community development overheads</t>
  </si>
  <si>
    <t>Safety overheads</t>
  </si>
  <si>
    <t>CD Coordinator Salary, Benefits etc.</t>
  </si>
  <si>
    <t>Employment Coordinator Salary, Benefits etc.</t>
  </si>
  <si>
    <t>Employment overheads</t>
  </si>
  <si>
    <t>Social Enterprise</t>
  </si>
  <si>
    <t>Business plan preparation</t>
  </si>
  <si>
    <t>Coordinator to organize start-up</t>
  </si>
  <si>
    <t>Start up capital</t>
  </si>
  <si>
    <t>Total budget</t>
  </si>
  <si>
    <t>Winter festival</t>
  </si>
  <si>
    <t>Funding In Place - Province of MB</t>
  </si>
  <si>
    <t>Balance Required</t>
  </si>
  <si>
    <t>Funding in Place</t>
  </si>
  <si>
    <t>Manitoba Justice</t>
  </si>
  <si>
    <t>Neighbourhood Renewal Fund</t>
  </si>
  <si>
    <t>Total</t>
  </si>
  <si>
    <t>BUDGET SUMMARY</t>
  </si>
  <si>
    <t>Funds Required</t>
  </si>
  <si>
    <t>Core</t>
  </si>
  <si>
    <t>Safety</t>
  </si>
  <si>
    <t>Community &amp; Recreation</t>
  </si>
  <si>
    <t xml:space="preserve">Employment </t>
  </si>
  <si>
    <t xml:space="preserve">  Total Required</t>
  </si>
  <si>
    <t>Funds Secured</t>
  </si>
  <si>
    <t>Funds to Be Raised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</si>
</sst>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* #,##0.00_-;\-&quot;$&quot;* #,##0.00_-;_-&quot;$&quot;* &quot;-&quot;??_-;_-@_-"/>
    <numFmt numFmtId="165" formatCode="_-&quot;$&quot;* #,##0_-;\-&quot;$&quot;* #,##0_-;_-&quot;$&quot;* &quot;-&quot;??_-;_-@_-"/>
  </numFmts>
  <fonts count="9" x14ac:knownFonts="1">
    <font>
      <sz val="10"/>
      <name val="Arial"/>
    </font>
    <font>
      <sz val="10"/>
      <name val="Arial"/>
    </font>
    <font>
      <sz val="8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165" fontId="0" fillId="0" borderId="0" xfId="1" applyNumberFormat="1" applyFont="1"/>
    <xf numFmtId="165" fontId="4" fillId="0" borderId="0" xfId="1" applyNumberFormat="1" applyFont="1"/>
    <xf numFmtId="165" fontId="3" fillId="0" borderId="0" xfId="1" applyNumberFormat="1" applyFont="1"/>
    <xf numFmtId="0" fontId="5" fillId="0" borderId="0" xfId="0" applyFont="1"/>
    <xf numFmtId="165" fontId="5" fillId="0" borderId="0" xfId="1" applyNumberFormat="1" applyFont="1"/>
    <xf numFmtId="0" fontId="6" fillId="0" borderId="0" xfId="0" applyFont="1"/>
    <xf numFmtId="165" fontId="6" fillId="0" borderId="0" xfId="1" applyNumberFormat="1" applyFont="1"/>
    <xf numFmtId="165" fontId="7" fillId="0" borderId="0" xfId="1" applyNumberFormat="1" applyFont="1"/>
    <xf numFmtId="0" fontId="7" fillId="0" borderId="0" xfId="0" applyFont="1"/>
    <xf numFmtId="165" fontId="8" fillId="0" borderId="0" xfId="1" applyNumberFormat="1" applyFont="1"/>
    <xf numFmtId="0" fontId="8" fillId="0" borderId="0" xfId="0" applyFont="1"/>
    <xf numFmtId="165" fontId="0" fillId="0" borderId="0" xfId="0" applyNumberFormat="1"/>
    <xf numFmtId="165" fontId="5" fillId="0" borderId="0" xfId="0" applyNumberFormat="1" applyFont="1"/>
    <xf numFmtId="165" fontId="4" fillId="0" borderId="0" xfId="0" applyNumberFormat="1" applyFont="1"/>
    <xf numFmtId="165" fontId="6" fillId="0" borderId="0" xfId="0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104"/>
  <sheetViews>
    <sheetView tabSelected="1" topLeftCell="A30" workbookViewId="0">
      <selection activeCell="F91" sqref="F91"/>
    </sheetView>
  </sheetViews>
  <sheetFormatPr baseColWidth="10" defaultColWidth="8.83203125" defaultRowHeight="12" x14ac:dyDescent="0"/>
  <cols>
    <col min="1" max="1" width="45.5" customWidth="1"/>
    <col min="2" max="6" width="12.6640625" customWidth="1"/>
    <col min="7" max="7" width="11.33203125" bestFit="1" customWidth="1"/>
    <col min="8" max="8" width="9.6640625" bestFit="1" customWidth="1"/>
  </cols>
  <sheetData>
    <row r="1" spans="1:7">
      <c r="B1" s="3" t="s">
        <v>12</v>
      </c>
      <c r="C1" s="3" t="s">
        <v>13</v>
      </c>
      <c r="D1" s="3" t="s">
        <v>14</v>
      </c>
      <c r="E1" s="3" t="s">
        <v>15</v>
      </c>
      <c r="F1" s="3" t="s">
        <v>16</v>
      </c>
    </row>
    <row r="3" spans="1:7">
      <c r="A3" s="1" t="s">
        <v>0</v>
      </c>
      <c r="B3" s="4"/>
      <c r="C3" s="4"/>
      <c r="D3" s="4"/>
      <c r="E3" s="4"/>
      <c r="F3" s="4"/>
      <c r="G3" s="4"/>
    </row>
    <row r="4" spans="1:7">
      <c r="A4" s="2" t="s">
        <v>5</v>
      </c>
      <c r="B4" s="4"/>
      <c r="C4" s="4"/>
      <c r="D4" s="4"/>
      <c r="E4" s="4"/>
      <c r="F4" s="4"/>
      <c r="G4" s="4"/>
    </row>
    <row r="5" spans="1:7">
      <c r="A5" t="s">
        <v>1</v>
      </c>
      <c r="B5" s="4">
        <v>60000</v>
      </c>
      <c r="C5" s="4">
        <v>60000</v>
      </c>
      <c r="D5" s="4">
        <v>60000</v>
      </c>
      <c r="E5" s="4">
        <v>60000</v>
      </c>
      <c r="F5" s="4">
        <v>60000</v>
      </c>
      <c r="G5" s="4"/>
    </row>
    <row r="6" spans="1:7">
      <c r="A6" t="s">
        <v>25</v>
      </c>
      <c r="B6" s="4">
        <v>20000</v>
      </c>
      <c r="C6" s="4">
        <v>20000</v>
      </c>
      <c r="D6" s="4">
        <v>20000</v>
      </c>
      <c r="E6" s="4">
        <v>20000</v>
      </c>
      <c r="F6" s="4">
        <v>20000</v>
      </c>
      <c r="G6" s="4"/>
    </row>
    <row r="7" spans="1:7">
      <c r="A7" t="s">
        <v>2</v>
      </c>
      <c r="B7" s="4">
        <v>15000</v>
      </c>
      <c r="C7" s="4">
        <v>15000</v>
      </c>
      <c r="D7" s="4">
        <v>15000</v>
      </c>
      <c r="E7" s="4">
        <v>15000</v>
      </c>
      <c r="F7" s="4">
        <v>15000</v>
      </c>
      <c r="G7" s="4"/>
    </row>
    <row r="8" spans="1:7" s="1" customFormat="1">
      <c r="A8" s="1" t="s">
        <v>11</v>
      </c>
      <c r="B8" s="6">
        <f>SUM(B5:B7)</f>
        <v>95000</v>
      </c>
      <c r="C8" s="6">
        <f>SUM(C5:C7)</f>
        <v>95000</v>
      </c>
      <c r="D8" s="6">
        <f>SUM(D5:D7)</f>
        <v>95000</v>
      </c>
      <c r="E8" s="6">
        <f>SUM(E5:E7)</f>
        <v>95000</v>
      </c>
      <c r="F8" s="6">
        <f>SUM(F5:F7)</f>
        <v>95000</v>
      </c>
      <c r="G8" s="6"/>
    </row>
    <row r="9" spans="1:7">
      <c r="B9" s="4"/>
      <c r="C9" s="4"/>
      <c r="D9" s="4"/>
      <c r="E9" s="4"/>
      <c r="F9" s="4"/>
      <c r="G9" s="4"/>
    </row>
    <row r="10" spans="1:7">
      <c r="A10" t="s">
        <v>6</v>
      </c>
      <c r="B10" s="4"/>
      <c r="C10" s="4"/>
      <c r="D10" s="4"/>
      <c r="E10" s="4"/>
      <c r="F10" s="4"/>
      <c r="G10" s="4"/>
    </row>
    <row r="11" spans="1:7">
      <c r="A11" t="s">
        <v>7</v>
      </c>
      <c r="B11" s="4">
        <v>20000</v>
      </c>
      <c r="C11" s="4">
        <v>20000</v>
      </c>
      <c r="D11" s="4">
        <v>20000</v>
      </c>
      <c r="E11" s="4">
        <v>20000</v>
      </c>
      <c r="F11" s="4">
        <v>20000</v>
      </c>
      <c r="G11" s="4"/>
    </row>
    <row r="12" spans="1:7">
      <c r="A12" t="s">
        <v>8</v>
      </c>
      <c r="B12" s="4">
        <v>12000</v>
      </c>
      <c r="C12" s="4">
        <v>12000</v>
      </c>
      <c r="D12" s="4">
        <v>12000</v>
      </c>
      <c r="E12" s="4">
        <v>12000</v>
      </c>
      <c r="F12" s="4">
        <v>12000</v>
      </c>
      <c r="G12" s="4"/>
    </row>
    <row r="13" spans="1:7">
      <c r="A13" t="s">
        <v>9</v>
      </c>
      <c r="B13" s="4">
        <v>1000</v>
      </c>
      <c r="C13" s="4">
        <v>1000</v>
      </c>
      <c r="D13" s="4">
        <v>1000</v>
      </c>
      <c r="E13" s="4">
        <v>1000</v>
      </c>
      <c r="F13" s="4">
        <v>1000</v>
      </c>
      <c r="G13" s="4"/>
    </row>
    <row r="14" spans="1:7">
      <c r="A14" t="s">
        <v>10</v>
      </c>
      <c r="B14" s="4">
        <v>2000</v>
      </c>
      <c r="C14" s="4">
        <v>2000</v>
      </c>
      <c r="D14" s="4">
        <v>2000</v>
      </c>
      <c r="E14" s="4">
        <v>2000</v>
      </c>
      <c r="F14" s="4">
        <v>2000</v>
      </c>
      <c r="G14" s="4"/>
    </row>
    <row r="15" spans="1:7" s="1" customFormat="1">
      <c r="A15" s="1" t="s">
        <v>11</v>
      </c>
      <c r="B15" s="6">
        <f>SUM(B11:B14)</f>
        <v>35000</v>
      </c>
      <c r="C15" s="6">
        <f>SUM(C11:C14)</f>
        <v>35000</v>
      </c>
      <c r="D15" s="6">
        <f>SUM(D11:D14)</f>
        <v>35000</v>
      </c>
      <c r="E15" s="6">
        <f>SUM(E11:E14)</f>
        <v>35000</v>
      </c>
      <c r="F15" s="6">
        <f>SUM(F11:F14)</f>
        <v>35000</v>
      </c>
      <c r="G15" s="6"/>
    </row>
    <row r="16" spans="1:7">
      <c r="B16" s="4"/>
      <c r="C16" s="4"/>
      <c r="D16" s="4"/>
      <c r="E16" s="4"/>
      <c r="F16" s="4"/>
      <c r="G16" s="4"/>
    </row>
    <row r="17" spans="1:7">
      <c r="A17" t="s">
        <v>17</v>
      </c>
      <c r="B17" s="4"/>
      <c r="C17" s="4"/>
      <c r="D17" s="4"/>
      <c r="E17" s="4"/>
      <c r="F17" s="4"/>
      <c r="G17" s="4"/>
    </row>
    <row r="18" spans="1:7">
      <c r="A18" t="s">
        <v>18</v>
      </c>
      <c r="B18" s="4">
        <v>4000</v>
      </c>
      <c r="C18" s="4">
        <v>4000</v>
      </c>
      <c r="D18" s="4">
        <v>4000</v>
      </c>
      <c r="E18" s="4">
        <v>4000</v>
      </c>
      <c r="F18" s="4">
        <v>4000</v>
      </c>
      <c r="G18" s="4"/>
    </row>
    <row r="19" spans="1:7">
      <c r="A19" t="s">
        <v>19</v>
      </c>
      <c r="B19" s="4">
        <v>2000</v>
      </c>
      <c r="C19" s="4">
        <v>2000</v>
      </c>
      <c r="D19" s="4">
        <v>2000</v>
      </c>
      <c r="E19" s="4">
        <v>2000</v>
      </c>
      <c r="F19" s="4">
        <v>2000</v>
      </c>
      <c r="G19" s="4"/>
    </row>
    <row r="20" spans="1:7">
      <c r="A20" t="s">
        <v>3</v>
      </c>
      <c r="B20" s="4">
        <v>12000</v>
      </c>
      <c r="C20" s="4">
        <v>12000</v>
      </c>
      <c r="D20" s="4">
        <v>12000</v>
      </c>
      <c r="E20" s="4">
        <v>12000</v>
      </c>
      <c r="F20" s="4">
        <v>12000</v>
      </c>
      <c r="G20" s="4"/>
    </row>
    <row r="21" spans="1:7">
      <c r="A21" t="s">
        <v>21</v>
      </c>
      <c r="B21" s="4">
        <v>5000</v>
      </c>
      <c r="C21" s="4"/>
      <c r="D21" s="4"/>
      <c r="E21" s="4"/>
      <c r="F21" s="4"/>
      <c r="G21" s="4"/>
    </row>
    <row r="22" spans="1:7">
      <c r="A22" t="s">
        <v>4</v>
      </c>
      <c r="B22" s="4">
        <v>2000</v>
      </c>
      <c r="C22" s="4">
        <v>2000</v>
      </c>
      <c r="D22" s="4">
        <v>2000</v>
      </c>
      <c r="E22" s="4">
        <v>2000</v>
      </c>
      <c r="F22" s="4">
        <v>2000</v>
      </c>
      <c r="G22" s="4"/>
    </row>
    <row r="23" spans="1:7" s="1" customFormat="1">
      <c r="A23" s="1" t="s">
        <v>11</v>
      </c>
      <c r="B23" s="6">
        <f>SUM(B18:B22)</f>
        <v>25000</v>
      </c>
      <c r="C23" s="6">
        <f>SUM(C18:C22)</f>
        <v>20000</v>
      </c>
      <c r="D23" s="6">
        <f>SUM(D18:D22)</f>
        <v>20000</v>
      </c>
      <c r="E23" s="6">
        <f>SUM(E18:E22)</f>
        <v>20000</v>
      </c>
      <c r="F23" s="6">
        <f>SUM(F18:F22)</f>
        <v>20000</v>
      </c>
      <c r="G23" s="6"/>
    </row>
    <row r="24" spans="1:7">
      <c r="B24" s="4"/>
      <c r="C24" s="4"/>
      <c r="D24" s="4"/>
      <c r="E24" s="4"/>
      <c r="F24" s="4"/>
      <c r="G24" s="4"/>
    </row>
    <row r="25" spans="1:7">
      <c r="A25" t="s">
        <v>20</v>
      </c>
      <c r="B25" s="4">
        <v>5000</v>
      </c>
      <c r="C25" s="4">
        <v>5000</v>
      </c>
      <c r="D25" s="4">
        <v>5000</v>
      </c>
      <c r="E25" s="4">
        <v>5000</v>
      </c>
      <c r="F25" s="4">
        <v>5000</v>
      </c>
      <c r="G25" s="4"/>
    </row>
    <row r="26" spans="1:7">
      <c r="B26" s="4"/>
      <c r="C26" s="4"/>
      <c r="D26" s="4"/>
      <c r="E26" s="4"/>
      <c r="F26" s="4"/>
      <c r="G26" s="4"/>
    </row>
    <row r="27" spans="1:7" s="1" customFormat="1">
      <c r="A27" s="1" t="s">
        <v>22</v>
      </c>
      <c r="B27" s="6">
        <f>B8+B15+B23+B25</f>
        <v>160000</v>
      </c>
      <c r="C27" s="6">
        <f>C8+C15+C23+C25</f>
        <v>155000</v>
      </c>
      <c r="D27" s="6">
        <f>D8+D15+D23+D25</f>
        <v>155000</v>
      </c>
      <c r="E27" s="6">
        <f>E8+E15+E23+E25</f>
        <v>155000</v>
      </c>
      <c r="F27" s="6">
        <f>F8+F15+F23+F25</f>
        <v>155000</v>
      </c>
      <c r="G27" s="6"/>
    </row>
    <row r="28" spans="1:7" s="1" customFormat="1">
      <c r="B28" s="6"/>
      <c r="C28" s="6"/>
      <c r="D28" s="6"/>
      <c r="E28" s="6"/>
      <c r="F28" s="6"/>
      <c r="G28" s="6"/>
    </row>
    <row r="29" spans="1:7" s="1" customFormat="1">
      <c r="A29" s="7" t="s">
        <v>46</v>
      </c>
      <c r="B29" s="8">
        <v>100000</v>
      </c>
      <c r="C29" s="8">
        <v>100000</v>
      </c>
      <c r="D29" s="8">
        <v>100000</v>
      </c>
      <c r="E29" s="8">
        <v>100000</v>
      </c>
      <c r="F29" s="8">
        <v>100000</v>
      </c>
      <c r="G29" s="6"/>
    </row>
    <row r="30" spans="1:7" s="1" customFormat="1">
      <c r="A30" s="9" t="s">
        <v>47</v>
      </c>
      <c r="B30" s="10">
        <f>B27-B29</f>
        <v>60000</v>
      </c>
      <c r="C30" s="10">
        <f>C27-C29</f>
        <v>55000</v>
      </c>
      <c r="D30" s="10">
        <f>D27-D29</f>
        <v>55000</v>
      </c>
      <c r="E30" s="10">
        <f>E27-E29</f>
        <v>55000</v>
      </c>
      <c r="F30" s="10">
        <f>F27-F29</f>
        <v>55000</v>
      </c>
      <c r="G30" s="6"/>
    </row>
    <row r="31" spans="1:7">
      <c r="B31" s="4"/>
      <c r="C31" s="4"/>
      <c r="D31" s="4"/>
      <c r="E31" s="4"/>
      <c r="F31" s="4"/>
      <c r="G31" s="4"/>
    </row>
    <row r="32" spans="1:7">
      <c r="A32" s="1" t="s">
        <v>23</v>
      </c>
      <c r="B32" s="4"/>
      <c r="C32" s="4"/>
      <c r="D32" s="4"/>
      <c r="E32" s="4"/>
      <c r="F32" s="4"/>
      <c r="G32" s="4"/>
    </row>
    <row r="33" spans="1:7">
      <c r="A33" t="s">
        <v>24</v>
      </c>
      <c r="B33" s="4">
        <v>40000</v>
      </c>
      <c r="C33" s="4">
        <v>40000</v>
      </c>
      <c r="D33" s="4">
        <v>40000</v>
      </c>
      <c r="E33" s="4">
        <v>40000</v>
      </c>
      <c r="F33" s="4">
        <v>40000</v>
      </c>
      <c r="G33" s="4"/>
    </row>
    <row r="34" spans="1:7" s="2" customFormat="1">
      <c r="A34" s="2" t="s">
        <v>26</v>
      </c>
      <c r="B34" s="5">
        <v>10000</v>
      </c>
      <c r="C34" s="5">
        <v>10000</v>
      </c>
      <c r="D34" s="5">
        <v>10000</v>
      </c>
      <c r="E34" s="5">
        <v>10000</v>
      </c>
      <c r="F34" s="5">
        <v>10000</v>
      </c>
      <c r="G34" s="5"/>
    </row>
    <row r="35" spans="1:7" s="2" customFormat="1">
      <c r="A35" s="2" t="s">
        <v>27</v>
      </c>
      <c r="B35" s="5">
        <v>3000</v>
      </c>
      <c r="C35" s="5">
        <v>3000</v>
      </c>
      <c r="D35" s="5"/>
      <c r="E35" s="5"/>
      <c r="F35" s="5"/>
      <c r="G35" s="5"/>
    </row>
    <row r="36" spans="1:7" s="2" customFormat="1">
      <c r="A36" s="2" t="s">
        <v>28</v>
      </c>
      <c r="B36" s="5"/>
      <c r="C36" s="5">
        <v>20000</v>
      </c>
      <c r="D36" s="5">
        <v>20000</v>
      </c>
      <c r="E36" s="5">
        <v>20000</v>
      </c>
      <c r="F36" s="5">
        <v>20000</v>
      </c>
      <c r="G36" s="5"/>
    </row>
    <row r="37" spans="1:7" s="2" customFormat="1">
      <c r="A37" s="2" t="s">
        <v>36</v>
      </c>
      <c r="B37" s="5">
        <v>4000</v>
      </c>
      <c r="C37" s="5">
        <v>4000</v>
      </c>
      <c r="D37" s="5">
        <v>4000</v>
      </c>
      <c r="E37" s="5">
        <v>4000</v>
      </c>
      <c r="F37" s="5">
        <v>4000</v>
      </c>
      <c r="G37" s="5"/>
    </row>
    <row r="38" spans="1:7" s="1" customFormat="1">
      <c r="A38" s="1" t="s">
        <v>29</v>
      </c>
      <c r="B38" s="6">
        <f>SUM(B33:B37)</f>
        <v>57000</v>
      </c>
      <c r="C38" s="6">
        <f>SUM(C33:C37)</f>
        <v>77000</v>
      </c>
      <c r="D38" s="6">
        <f>SUM(D33:D37)</f>
        <v>74000</v>
      </c>
      <c r="E38" s="6">
        <f>SUM(E33:E37)</f>
        <v>74000</v>
      </c>
      <c r="F38" s="6">
        <f>SUM(F33:F37)</f>
        <v>74000</v>
      </c>
      <c r="G38" s="6"/>
    </row>
    <row r="39" spans="1:7" s="1" customFormat="1">
      <c r="B39" s="6"/>
      <c r="C39" s="6"/>
      <c r="D39" s="6"/>
      <c r="E39" s="6"/>
      <c r="F39" s="6"/>
      <c r="G39" s="6"/>
    </row>
    <row r="40" spans="1:7" s="1" customFormat="1">
      <c r="A40" s="7" t="s">
        <v>48</v>
      </c>
      <c r="B40" s="8"/>
      <c r="C40" s="8"/>
      <c r="D40" s="8"/>
      <c r="E40" s="8"/>
      <c r="F40" s="8"/>
      <c r="G40" s="6"/>
    </row>
    <row r="41" spans="1:7" s="1" customFormat="1">
      <c r="A41" s="7" t="s">
        <v>49</v>
      </c>
      <c r="B41" s="8">
        <v>30000</v>
      </c>
      <c r="C41" s="8"/>
      <c r="D41" s="8"/>
      <c r="E41" s="8"/>
      <c r="F41" s="8"/>
      <c r="G41" s="6"/>
    </row>
    <row r="42" spans="1:7" s="1" customFormat="1">
      <c r="A42" s="7" t="s">
        <v>50</v>
      </c>
      <c r="B42" s="8">
        <v>25000</v>
      </c>
      <c r="C42" s="8"/>
      <c r="D42" s="8"/>
      <c r="E42" s="8"/>
      <c r="F42" s="8"/>
      <c r="G42" s="6"/>
    </row>
    <row r="43" spans="1:7" s="1" customFormat="1">
      <c r="A43" s="7" t="s">
        <v>51</v>
      </c>
      <c r="B43" s="8">
        <f>B41+B42</f>
        <v>55000</v>
      </c>
      <c r="C43" s="8"/>
      <c r="D43" s="8"/>
      <c r="E43" s="8"/>
      <c r="F43" s="8"/>
      <c r="G43" s="6"/>
    </row>
    <row r="44" spans="1:7" s="1" customFormat="1">
      <c r="A44" s="9" t="s">
        <v>47</v>
      </c>
      <c r="B44" s="10">
        <f>B38-B43</f>
        <v>2000</v>
      </c>
      <c r="C44" s="10">
        <f>C38-C43</f>
        <v>77000</v>
      </c>
      <c r="D44" s="10">
        <f>D38-D43</f>
        <v>74000</v>
      </c>
      <c r="E44" s="10">
        <f>E38-E43</f>
        <v>74000</v>
      </c>
      <c r="F44" s="10">
        <f>F38-F43</f>
        <v>74000</v>
      </c>
      <c r="G44" s="6"/>
    </row>
    <row r="45" spans="1:7" s="2" customFormat="1">
      <c r="B45" s="5"/>
      <c r="C45" s="5"/>
      <c r="D45" s="5"/>
      <c r="E45" s="5"/>
      <c r="F45" s="5"/>
      <c r="G45" s="5"/>
    </row>
    <row r="46" spans="1:7" s="2" customFormat="1">
      <c r="A46" s="1" t="s">
        <v>30</v>
      </c>
      <c r="B46" s="5"/>
      <c r="C46" s="5"/>
      <c r="D46" s="5"/>
      <c r="E46" s="5"/>
      <c r="F46" s="5"/>
      <c r="G46" s="5"/>
    </row>
    <row r="47" spans="1:7" s="2" customFormat="1">
      <c r="A47" t="s">
        <v>37</v>
      </c>
      <c r="B47" s="5">
        <v>40000</v>
      </c>
      <c r="C47" s="5">
        <v>40000</v>
      </c>
      <c r="D47" s="5">
        <v>40000</v>
      </c>
      <c r="E47" s="5">
        <v>40000</v>
      </c>
      <c r="F47" s="5">
        <v>40000</v>
      </c>
      <c r="G47" s="5"/>
    </row>
    <row r="48" spans="1:7" s="2" customFormat="1">
      <c r="A48" s="2" t="s">
        <v>31</v>
      </c>
      <c r="B48" s="5">
        <v>15000</v>
      </c>
      <c r="C48" s="5">
        <v>9000</v>
      </c>
      <c r="D48" s="5">
        <v>9000</v>
      </c>
      <c r="E48" s="5">
        <v>9000</v>
      </c>
      <c r="F48" s="5">
        <v>9000</v>
      </c>
      <c r="G48" s="5"/>
    </row>
    <row r="49" spans="1:7" s="2" customFormat="1">
      <c r="A49" s="2" t="s">
        <v>32</v>
      </c>
      <c r="B49" s="5">
        <v>6000</v>
      </c>
      <c r="C49" s="5">
        <v>6000</v>
      </c>
      <c r="D49" s="5">
        <v>6000</v>
      </c>
      <c r="E49" s="5">
        <v>6000</v>
      </c>
      <c r="F49" s="5">
        <v>6000</v>
      </c>
    </row>
    <row r="50" spans="1:7" s="2" customFormat="1">
      <c r="A50" s="2" t="s">
        <v>45</v>
      </c>
      <c r="B50" s="5">
        <v>3000</v>
      </c>
      <c r="C50" s="5">
        <v>3000</v>
      </c>
      <c r="D50" s="5">
        <v>3000</v>
      </c>
      <c r="E50" s="5">
        <v>3000</v>
      </c>
      <c r="F50" s="5">
        <v>3000</v>
      </c>
    </row>
    <row r="51" spans="1:7" s="2" customFormat="1">
      <c r="A51" s="2" t="s">
        <v>33</v>
      </c>
      <c r="B51" s="5">
        <v>4000</v>
      </c>
      <c r="C51" s="5">
        <v>4000</v>
      </c>
      <c r="D51" s="5">
        <v>4000</v>
      </c>
      <c r="E51" s="5">
        <v>4000</v>
      </c>
      <c r="F51" s="5">
        <v>4000</v>
      </c>
    </row>
    <row r="52" spans="1:7" s="2" customFormat="1">
      <c r="A52" s="2" t="s">
        <v>35</v>
      </c>
      <c r="B52" s="5">
        <v>4000</v>
      </c>
      <c r="C52" s="5">
        <v>4000</v>
      </c>
      <c r="D52" s="5">
        <v>4000</v>
      </c>
      <c r="E52" s="5">
        <v>4000</v>
      </c>
      <c r="F52" s="5">
        <v>4000</v>
      </c>
    </row>
    <row r="53" spans="1:7" s="1" customFormat="1">
      <c r="A53" s="1" t="s">
        <v>29</v>
      </c>
      <c r="B53" s="6">
        <f>SUM(B47:B52)</f>
        <v>72000</v>
      </c>
      <c r="C53" s="6">
        <f>SUM(C47:C52)</f>
        <v>66000</v>
      </c>
      <c r="D53" s="6">
        <f>SUM(D47:D52)</f>
        <v>66000</v>
      </c>
      <c r="E53" s="6">
        <f>SUM(E47:E52)</f>
        <v>66000</v>
      </c>
      <c r="F53" s="6">
        <f>SUM(F47:F52)</f>
        <v>66000</v>
      </c>
    </row>
    <row r="54" spans="1:7" s="1" customFormat="1">
      <c r="B54" s="6"/>
      <c r="C54" s="6"/>
      <c r="D54" s="6"/>
      <c r="E54" s="6"/>
      <c r="F54" s="6"/>
    </row>
    <row r="55" spans="1:7" s="1" customFormat="1">
      <c r="A55" s="7" t="s">
        <v>48</v>
      </c>
      <c r="B55" s="8"/>
      <c r="C55" s="8"/>
      <c r="D55" s="8"/>
      <c r="E55" s="8"/>
      <c r="F55" s="8"/>
      <c r="G55" s="6"/>
    </row>
    <row r="56" spans="1:7" s="1" customFormat="1">
      <c r="A56" s="7" t="s">
        <v>49</v>
      </c>
      <c r="B56" s="8">
        <v>25000</v>
      </c>
      <c r="C56" s="8">
        <v>25000</v>
      </c>
      <c r="D56" s="8"/>
      <c r="E56" s="8"/>
      <c r="F56" s="8"/>
      <c r="G56" s="6"/>
    </row>
    <row r="57" spans="1:7" s="1" customFormat="1">
      <c r="A57" s="7" t="s">
        <v>50</v>
      </c>
      <c r="B57" s="8">
        <v>25000</v>
      </c>
      <c r="C57" s="8">
        <v>25000</v>
      </c>
      <c r="D57" s="8"/>
      <c r="E57" s="8"/>
      <c r="F57" s="8"/>
      <c r="G57" s="6"/>
    </row>
    <row r="58" spans="1:7" s="1" customFormat="1">
      <c r="A58" s="7" t="s">
        <v>51</v>
      </c>
      <c r="B58" s="8">
        <f>B56+B57</f>
        <v>50000</v>
      </c>
      <c r="C58" s="8">
        <f>C56+C57</f>
        <v>50000</v>
      </c>
      <c r="D58" s="8">
        <f>D56+D57</f>
        <v>0</v>
      </c>
      <c r="E58" s="8">
        <f>E56+E57</f>
        <v>0</v>
      </c>
      <c r="F58" s="8">
        <f>F56+F57</f>
        <v>0</v>
      </c>
      <c r="G58" s="6"/>
    </row>
    <row r="59" spans="1:7" s="1" customFormat="1">
      <c r="A59" s="9" t="s">
        <v>47</v>
      </c>
      <c r="B59" s="10">
        <f>B53-B58</f>
        <v>22000</v>
      </c>
      <c r="C59" s="10">
        <f>C53-C58</f>
        <v>16000</v>
      </c>
      <c r="D59" s="10">
        <f>D53-D58</f>
        <v>66000</v>
      </c>
      <c r="E59" s="10">
        <f>E53-E58</f>
        <v>66000</v>
      </c>
      <c r="F59" s="10">
        <f>F53-F58</f>
        <v>66000</v>
      </c>
      <c r="G59" s="6"/>
    </row>
    <row r="60" spans="1:7" s="2" customFormat="1">
      <c r="B60" s="5"/>
      <c r="C60" s="5"/>
      <c r="D60" s="5"/>
      <c r="E60" s="5"/>
      <c r="F60" s="5"/>
    </row>
    <row r="61" spans="1:7" s="2" customFormat="1">
      <c r="A61" s="1" t="s">
        <v>34</v>
      </c>
      <c r="B61" s="5"/>
      <c r="C61" s="5"/>
      <c r="D61" s="5"/>
      <c r="E61" s="5"/>
      <c r="F61" s="5"/>
    </row>
    <row r="62" spans="1:7" s="2" customFormat="1">
      <c r="A62" t="s">
        <v>38</v>
      </c>
      <c r="B62" s="5">
        <v>40000</v>
      </c>
      <c r="C62" s="5">
        <v>40000</v>
      </c>
      <c r="D62" s="5"/>
      <c r="E62" s="5"/>
      <c r="F62" s="5"/>
    </row>
    <row r="63" spans="1:7">
      <c r="A63" t="s">
        <v>39</v>
      </c>
      <c r="B63" s="4">
        <v>4000</v>
      </c>
      <c r="C63" s="4">
        <v>4000</v>
      </c>
      <c r="D63" s="4"/>
      <c r="E63" s="4"/>
      <c r="F63" s="4"/>
    </row>
    <row r="64" spans="1:7" s="1" customFormat="1">
      <c r="A64" s="1" t="s">
        <v>29</v>
      </c>
      <c r="B64" s="6">
        <f>SUM(B62:B63)</f>
        <v>44000</v>
      </c>
      <c r="C64" s="6">
        <f>SUM(C62:C63)</f>
        <v>44000</v>
      </c>
      <c r="D64" s="6"/>
      <c r="E64" s="6"/>
      <c r="F64" s="6"/>
    </row>
    <row r="65" spans="1:7" s="1" customFormat="1">
      <c r="B65" s="6"/>
      <c r="C65" s="6"/>
      <c r="D65" s="6"/>
      <c r="E65" s="6"/>
      <c r="F65" s="6"/>
    </row>
    <row r="66" spans="1:7" s="12" customFormat="1">
      <c r="A66" s="7" t="s">
        <v>48</v>
      </c>
      <c r="B66" s="8">
        <v>0</v>
      </c>
      <c r="C66" s="8">
        <v>0</v>
      </c>
      <c r="D66" s="11"/>
      <c r="E66" s="11"/>
      <c r="F66" s="11"/>
    </row>
    <row r="67" spans="1:7" s="14" customFormat="1">
      <c r="A67" s="9" t="s">
        <v>47</v>
      </c>
      <c r="B67" s="10">
        <f>B64-B66</f>
        <v>44000</v>
      </c>
      <c r="C67" s="10">
        <f>C64-C66</f>
        <v>44000</v>
      </c>
      <c r="D67" s="13"/>
      <c r="E67" s="13"/>
      <c r="F67" s="13"/>
    </row>
    <row r="68" spans="1:7">
      <c r="B68" s="4"/>
      <c r="C68" s="4"/>
      <c r="D68" s="4"/>
      <c r="E68" s="4"/>
      <c r="F68" s="4"/>
    </row>
    <row r="69" spans="1:7">
      <c r="A69" s="1" t="s">
        <v>40</v>
      </c>
      <c r="B69" s="4"/>
      <c r="C69" s="4"/>
      <c r="D69" s="4"/>
      <c r="E69" s="4"/>
      <c r="F69" s="4"/>
    </row>
    <row r="70" spans="1:7">
      <c r="A70" t="s">
        <v>41</v>
      </c>
      <c r="C70" s="4">
        <v>15000</v>
      </c>
      <c r="D70" s="4"/>
      <c r="E70" s="4"/>
      <c r="F70" s="4"/>
    </row>
    <row r="71" spans="1:7">
      <c r="A71" t="s">
        <v>42</v>
      </c>
      <c r="C71" s="4">
        <v>30000</v>
      </c>
      <c r="D71" s="4"/>
      <c r="E71" s="4"/>
      <c r="F71" s="4"/>
    </row>
    <row r="72" spans="1:7">
      <c r="A72" t="s">
        <v>43</v>
      </c>
      <c r="C72" s="4">
        <v>25000</v>
      </c>
      <c r="D72" s="4"/>
      <c r="E72" s="4"/>
      <c r="F72" s="4"/>
    </row>
    <row r="73" spans="1:7" s="1" customFormat="1">
      <c r="A73" s="1" t="s">
        <v>29</v>
      </c>
      <c r="C73" s="6">
        <f>SUM(C70:C72)</f>
        <v>70000</v>
      </c>
      <c r="D73" s="6"/>
      <c r="E73" s="6"/>
      <c r="F73" s="6"/>
    </row>
    <row r="74" spans="1:7" s="1" customFormat="1">
      <c r="C74" s="6"/>
      <c r="D74" s="6"/>
      <c r="E74" s="6"/>
      <c r="F74" s="6"/>
    </row>
    <row r="75" spans="1:7" s="12" customFormat="1">
      <c r="A75" s="7" t="s">
        <v>48</v>
      </c>
      <c r="B75" s="8">
        <v>0</v>
      </c>
      <c r="C75" s="8">
        <v>0</v>
      </c>
      <c r="D75" s="11"/>
      <c r="E75" s="11"/>
      <c r="F75" s="11"/>
    </row>
    <row r="76" spans="1:7" s="14" customFormat="1">
      <c r="A76" s="9" t="s">
        <v>47</v>
      </c>
      <c r="B76" s="10">
        <f>B73-B75</f>
        <v>0</v>
      </c>
      <c r="C76" s="10">
        <f>C73-C75</f>
        <v>70000</v>
      </c>
      <c r="D76" s="13"/>
      <c r="E76" s="13"/>
      <c r="F76" s="13"/>
    </row>
    <row r="77" spans="1:7">
      <c r="B77" s="4"/>
      <c r="C77" s="4"/>
      <c r="D77" s="4"/>
      <c r="E77" s="4"/>
      <c r="F77" s="4"/>
    </row>
    <row r="78" spans="1:7" s="1" customFormat="1">
      <c r="A78" s="1" t="s">
        <v>44</v>
      </c>
      <c r="B78" s="6">
        <f>B27+B38+B53+B64+B73</f>
        <v>333000</v>
      </c>
      <c r="C78" s="6">
        <f>C27+C38+C53+C64+C73</f>
        <v>412000</v>
      </c>
      <c r="D78" s="6">
        <f>D27+D38+D53+D64+D73</f>
        <v>295000</v>
      </c>
      <c r="E78" s="6">
        <f>E27+E38+E53+E64+E73</f>
        <v>295000</v>
      </c>
      <c r="F78" s="6">
        <f>F27+F38+F53+F64+F73</f>
        <v>295000</v>
      </c>
    </row>
    <row r="79" spans="1:7">
      <c r="B79" s="4"/>
      <c r="C79" s="4"/>
      <c r="D79" s="4"/>
      <c r="E79" s="4"/>
      <c r="F79" s="4"/>
      <c r="G79" s="15"/>
    </row>
    <row r="80" spans="1:7">
      <c r="A80" s="1" t="s">
        <v>52</v>
      </c>
      <c r="B80" s="4"/>
      <c r="C80" s="4"/>
      <c r="D80" s="4"/>
      <c r="E80" s="4"/>
      <c r="F80" s="4"/>
    </row>
    <row r="81" spans="1:7">
      <c r="B81" s="4"/>
      <c r="C81" s="4"/>
      <c r="D81" s="4"/>
      <c r="E81" s="4"/>
      <c r="F81" s="4"/>
    </row>
    <row r="82" spans="1:7">
      <c r="A82" s="1" t="s">
        <v>53</v>
      </c>
      <c r="B82" s="4"/>
      <c r="C82" s="4"/>
      <c r="D82" s="4"/>
      <c r="E82" s="4"/>
      <c r="F82" s="4"/>
    </row>
    <row r="83" spans="1:7" s="2" customFormat="1">
      <c r="A83" s="2" t="s">
        <v>54</v>
      </c>
      <c r="B83" s="5">
        <f>B27</f>
        <v>160000</v>
      </c>
      <c r="C83" s="5">
        <f>C27</f>
        <v>155000</v>
      </c>
      <c r="D83" s="5">
        <f>D27</f>
        <v>155000</v>
      </c>
      <c r="E83" s="5">
        <f>E27</f>
        <v>155000</v>
      </c>
      <c r="F83" s="5">
        <f>F27</f>
        <v>155000</v>
      </c>
    </row>
    <row r="84" spans="1:7" s="2" customFormat="1">
      <c r="A84" s="2" t="s">
        <v>55</v>
      </c>
      <c r="B84" s="5">
        <f>B38</f>
        <v>57000</v>
      </c>
      <c r="C84" s="5">
        <f>C38</f>
        <v>77000</v>
      </c>
      <c r="D84" s="5">
        <f>D38</f>
        <v>74000</v>
      </c>
      <c r="E84" s="5">
        <f>E38</f>
        <v>74000</v>
      </c>
      <c r="F84" s="5">
        <f>F38</f>
        <v>74000</v>
      </c>
    </row>
    <row r="85" spans="1:7" s="2" customFormat="1">
      <c r="A85" s="2" t="s">
        <v>56</v>
      </c>
      <c r="B85" s="5">
        <f>B53</f>
        <v>72000</v>
      </c>
      <c r="C85" s="5">
        <f>C53</f>
        <v>66000</v>
      </c>
      <c r="D85" s="5">
        <f>D53</f>
        <v>66000</v>
      </c>
      <c r="E85" s="5">
        <f>E53</f>
        <v>66000</v>
      </c>
      <c r="F85" s="5">
        <f>F53</f>
        <v>66000</v>
      </c>
    </row>
    <row r="86" spans="1:7" s="2" customFormat="1">
      <c r="A86" s="2" t="s">
        <v>57</v>
      </c>
      <c r="B86" s="5">
        <f>B64</f>
        <v>44000</v>
      </c>
      <c r="C86" s="5">
        <f>C64</f>
        <v>44000</v>
      </c>
      <c r="D86" s="5">
        <f>D64</f>
        <v>0</v>
      </c>
      <c r="E86" s="5">
        <f>E64</f>
        <v>0</v>
      </c>
      <c r="F86" s="5">
        <f>F64</f>
        <v>0</v>
      </c>
    </row>
    <row r="87" spans="1:7" s="2" customFormat="1">
      <c r="A87" s="2" t="s">
        <v>40</v>
      </c>
      <c r="B87" s="5">
        <f>B73</f>
        <v>0</v>
      </c>
      <c r="C87" s="5">
        <f>C73</f>
        <v>70000</v>
      </c>
      <c r="D87" s="5">
        <f>D73</f>
        <v>0</v>
      </c>
      <c r="E87" s="5">
        <f>E73</f>
        <v>0</v>
      </c>
      <c r="F87" s="5">
        <f>F73</f>
        <v>0</v>
      </c>
    </row>
    <row r="88" spans="1:7" s="2" customFormat="1">
      <c r="A88" s="2" t="s">
        <v>58</v>
      </c>
      <c r="B88" s="5">
        <f>SUM(B83:B87)</f>
        <v>333000</v>
      </c>
      <c r="C88" s="5">
        <f>SUM(C83:C87)</f>
        <v>412000</v>
      </c>
      <c r="D88" s="5">
        <f>SUM(D83:D87)</f>
        <v>295000</v>
      </c>
      <c r="E88" s="5">
        <f>SUM(E83:E87)</f>
        <v>295000</v>
      </c>
      <c r="F88" s="5">
        <f>SUM(F83:F87)</f>
        <v>295000</v>
      </c>
      <c r="G88" s="17"/>
    </row>
    <row r="89" spans="1:7">
      <c r="B89" s="4"/>
      <c r="C89" s="4"/>
      <c r="D89" s="4"/>
      <c r="E89" s="4"/>
      <c r="F89" s="4"/>
    </row>
    <row r="90" spans="1:7">
      <c r="A90" s="1" t="s">
        <v>59</v>
      </c>
      <c r="B90" s="4"/>
      <c r="C90" s="4"/>
      <c r="D90" s="4"/>
      <c r="E90" s="4"/>
      <c r="F90" s="4"/>
    </row>
    <row r="91" spans="1:7" s="7" customFormat="1">
      <c r="A91" s="7" t="s">
        <v>54</v>
      </c>
      <c r="B91" s="8">
        <f>B29</f>
        <v>100000</v>
      </c>
      <c r="C91" s="8">
        <f>C29</f>
        <v>100000</v>
      </c>
      <c r="D91" s="8">
        <f>D29</f>
        <v>100000</v>
      </c>
      <c r="E91" s="8">
        <f>E29</f>
        <v>100000</v>
      </c>
      <c r="F91" s="8">
        <f>F29</f>
        <v>100000</v>
      </c>
    </row>
    <row r="92" spans="1:7" s="7" customFormat="1">
      <c r="A92" s="7" t="s">
        <v>55</v>
      </c>
      <c r="B92" s="8">
        <f>B43</f>
        <v>55000</v>
      </c>
      <c r="C92" s="8">
        <f>C43</f>
        <v>0</v>
      </c>
      <c r="D92" s="8">
        <f>D43</f>
        <v>0</v>
      </c>
      <c r="E92" s="8">
        <f>E43</f>
        <v>0</v>
      </c>
      <c r="F92" s="8">
        <f>F43</f>
        <v>0</v>
      </c>
    </row>
    <row r="93" spans="1:7" s="7" customFormat="1">
      <c r="A93" s="7" t="s">
        <v>56</v>
      </c>
      <c r="B93" s="8">
        <f>B58</f>
        <v>50000</v>
      </c>
      <c r="C93" s="8">
        <f>C58</f>
        <v>50000</v>
      </c>
      <c r="D93" s="8">
        <f>D58</f>
        <v>0</v>
      </c>
      <c r="E93" s="8">
        <f>E58</f>
        <v>0</v>
      </c>
      <c r="F93" s="8">
        <f>F58</f>
        <v>0</v>
      </c>
    </row>
    <row r="94" spans="1:7" s="7" customFormat="1">
      <c r="A94" s="7" t="s">
        <v>57</v>
      </c>
      <c r="B94" s="8">
        <f>B66</f>
        <v>0</v>
      </c>
      <c r="C94" s="8">
        <f>C66</f>
        <v>0</v>
      </c>
      <c r="D94" s="8">
        <f>D66</f>
        <v>0</v>
      </c>
      <c r="E94" s="8">
        <f>E66</f>
        <v>0</v>
      </c>
      <c r="F94" s="8">
        <f>F66</f>
        <v>0</v>
      </c>
    </row>
    <row r="95" spans="1:7" s="7" customFormat="1">
      <c r="A95" s="7" t="s">
        <v>40</v>
      </c>
      <c r="B95" s="8">
        <f>B75</f>
        <v>0</v>
      </c>
      <c r="C95" s="8">
        <f>C75</f>
        <v>0</v>
      </c>
      <c r="D95" s="8">
        <f>D75</f>
        <v>0</v>
      </c>
      <c r="E95" s="8">
        <f>E75</f>
        <v>0</v>
      </c>
      <c r="F95" s="8">
        <f>F75</f>
        <v>0</v>
      </c>
    </row>
    <row r="96" spans="1:7" s="7" customFormat="1">
      <c r="A96" s="7" t="s">
        <v>58</v>
      </c>
      <c r="B96" s="8">
        <f>SUM(B91:B95)</f>
        <v>205000</v>
      </c>
      <c r="C96" s="8">
        <f>SUM(C91:C95)</f>
        <v>150000</v>
      </c>
      <c r="D96" s="8">
        <f>SUM(D91:D95)</f>
        <v>100000</v>
      </c>
      <c r="E96" s="8">
        <f>SUM(E91:E95)</f>
        <v>100000</v>
      </c>
      <c r="F96" s="8">
        <f>SUM(F91:F95)</f>
        <v>100000</v>
      </c>
      <c r="G96" s="16"/>
    </row>
    <row r="98" spans="1:8">
      <c r="A98" s="1" t="s">
        <v>60</v>
      </c>
    </row>
    <row r="99" spans="1:8" s="9" customFormat="1">
      <c r="A99" s="9" t="s">
        <v>54</v>
      </c>
      <c r="B99" s="10">
        <f>B83-B91</f>
        <v>60000</v>
      </c>
      <c r="C99" s="10">
        <f>C83-C91</f>
        <v>55000</v>
      </c>
      <c r="D99" s="10">
        <f>D83-D91</f>
        <v>55000</v>
      </c>
      <c r="E99" s="10">
        <f>E83-E91</f>
        <v>55000</v>
      </c>
      <c r="F99" s="10">
        <f>F83-F91</f>
        <v>55000</v>
      </c>
    </row>
    <row r="100" spans="1:8" s="9" customFormat="1">
      <c r="A100" s="9" t="s">
        <v>55</v>
      </c>
      <c r="B100" s="10">
        <f t="shared" ref="B100:F103" si="0">B84-B92</f>
        <v>2000</v>
      </c>
      <c r="C100" s="10">
        <f t="shared" si="0"/>
        <v>77000</v>
      </c>
      <c r="D100" s="10">
        <f t="shared" si="0"/>
        <v>74000</v>
      </c>
      <c r="E100" s="10">
        <f t="shared" si="0"/>
        <v>74000</v>
      </c>
      <c r="F100" s="10">
        <f t="shared" si="0"/>
        <v>74000</v>
      </c>
    </row>
    <row r="101" spans="1:8" s="9" customFormat="1">
      <c r="A101" s="9" t="s">
        <v>56</v>
      </c>
      <c r="B101" s="10">
        <f t="shared" si="0"/>
        <v>22000</v>
      </c>
      <c r="C101" s="10">
        <f t="shared" si="0"/>
        <v>16000</v>
      </c>
      <c r="D101" s="10">
        <f t="shared" si="0"/>
        <v>66000</v>
      </c>
      <c r="E101" s="10">
        <f t="shared" si="0"/>
        <v>66000</v>
      </c>
      <c r="F101" s="10">
        <f t="shared" si="0"/>
        <v>66000</v>
      </c>
    </row>
    <row r="102" spans="1:8" s="9" customFormat="1">
      <c r="A102" s="9" t="s">
        <v>57</v>
      </c>
      <c r="B102" s="10">
        <f t="shared" si="0"/>
        <v>44000</v>
      </c>
      <c r="C102" s="10">
        <f t="shared" si="0"/>
        <v>44000</v>
      </c>
      <c r="D102" s="10">
        <f t="shared" si="0"/>
        <v>0</v>
      </c>
      <c r="E102" s="10">
        <f t="shared" si="0"/>
        <v>0</v>
      </c>
      <c r="F102" s="10">
        <f t="shared" si="0"/>
        <v>0</v>
      </c>
    </row>
    <row r="103" spans="1:8" s="9" customFormat="1">
      <c r="A103" s="9" t="s">
        <v>40</v>
      </c>
      <c r="B103" s="10">
        <f t="shared" si="0"/>
        <v>0</v>
      </c>
      <c r="C103" s="10">
        <f t="shared" si="0"/>
        <v>70000</v>
      </c>
      <c r="D103" s="10">
        <f t="shared" si="0"/>
        <v>0</v>
      </c>
      <c r="E103" s="10">
        <f t="shared" si="0"/>
        <v>0</v>
      </c>
      <c r="F103" s="10">
        <f t="shared" si="0"/>
        <v>0</v>
      </c>
    </row>
    <row r="104" spans="1:8" s="9" customFormat="1">
      <c r="A104" s="9" t="s">
        <v>58</v>
      </c>
      <c r="B104" s="10">
        <f>SUM(B99:B103)</f>
        <v>128000</v>
      </c>
      <c r="C104" s="10">
        <f>SUM(C99:C103)</f>
        <v>262000</v>
      </c>
      <c r="D104" s="10">
        <f>SUM(D99:D103)</f>
        <v>195000</v>
      </c>
      <c r="E104" s="10">
        <f>SUM(E99:E103)</f>
        <v>195000</v>
      </c>
      <c r="F104" s="10">
        <f>SUM(F99:F103)</f>
        <v>195000</v>
      </c>
      <c r="G104" s="18"/>
      <c r="H104" s="18"/>
    </row>
  </sheetData>
  <phoneticPr fontId="2" type="noConversion"/>
  <printOptions gridLines="1"/>
  <pageMargins left="0.75" right="0.75" top="1" bottom="1" header="0.5" footer="0.5"/>
  <pageSetup scale="83" fitToHeight="3" orientation="portrait"/>
  <headerFooter alignWithMargins="0">
    <oddHeader>&amp;C"Yes We Can" Community Development Corporation
Five Year Budget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2" x14ac:dyDescent="0"/>
  <sheetData/>
  <phoneticPr fontId="2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2" x14ac:dyDescent="0"/>
  <sheetData/>
  <phoneticPr fontId="2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Garry Loewen</dc:creator>
  <cp:lastModifiedBy>Connie Newman</cp:lastModifiedBy>
  <cp:lastPrinted>2009-09-10T21:30:08Z</cp:lastPrinted>
  <dcterms:created xsi:type="dcterms:W3CDTF">2009-01-31T21:29:06Z</dcterms:created>
  <dcterms:modified xsi:type="dcterms:W3CDTF">2014-06-23T20:07:04Z</dcterms:modified>
</cp:coreProperties>
</file>